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55" windowHeight="114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'Hoja1'!$A$1:$AG$40</definedName>
  </definedNames>
  <calcPr fullCalcOnLoad="1"/>
</workbook>
</file>

<file path=xl/sharedStrings.xml><?xml version="1.0" encoding="utf-8"?>
<sst xmlns="http://schemas.openxmlformats.org/spreadsheetml/2006/main" count="109" uniqueCount="44">
  <si>
    <t>NATO</t>
  </si>
  <si>
    <t>Albania</t>
  </si>
  <si>
    <t>Belgium</t>
  </si>
  <si>
    <t>Bulgaria</t>
  </si>
  <si>
    <t>Canada</t>
  </si>
  <si>
    <t>Croatia</t>
  </si>
  <si>
    <t>Czech Rep.</t>
  </si>
  <si>
    <t>Denmark</t>
  </si>
  <si>
    <t>Estonia</t>
  </si>
  <si>
    <t>France</t>
  </si>
  <si>
    <t>Greece</t>
  </si>
  <si>
    <t>Hungary</t>
  </si>
  <si>
    <t>Italy</t>
  </si>
  <si>
    <t>Latvia</t>
  </si>
  <si>
    <t>Lithuania</t>
  </si>
  <si>
    <t>Luxembourg</t>
  </si>
  <si>
    <t>Poland</t>
  </si>
  <si>
    <t>Portugal</t>
  </si>
  <si>
    <t>Romania</t>
  </si>
  <si>
    <t>Slovak Rep.</t>
  </si>
  <si>
    <t>Slovenia</t>
  </si>
  <si>
    <t>Spain</t>
  </si>
  <si>
    <t>Turkey</t>
  </si>
  <si>
    <t>Netherlands</t>
  </si>
  <si>
    <t>United Kingdom</t>
  </si>
  <si>
    <t>United States</t>
  </si>
  <si>
    <t xml:space="preserve">   Simple Avg.</t>
  </si>
  <si>
    <t>Germany</t>
  </si>
  <si>
    <t>% of Defence Expenditures by Category</t>
  </si>
  <si>
    <t>Expenditures</t>
  </si>
  <si>
    <t>% Other</t>
  </si>
  <si>
    <t>Norway</t>
  </si>
  <si>
    <r>
      <t>Notes</t>
    </r>
    <r>
      <rPr>
        <sz val="9"/>
        <rFont val="Arial"/>
        <family val="2"/>
      </rPr>
      <t>: % devoted to infrastructure expenditures not given above.</t>
    </r>
  </si>
  <si>
    <t>Simple Avg. of 9</t>
  </si>
  <si>
    <t xml:space="preserve">   % Personnel</t>
  </si>
  <si>
    <t xml:space="preserve">  % Equipment</t>
  </si>
  <si>
    <r>
      <t>Source</t>
    </r>
    <r>
      <rPr>
        <sz val="9"/>
        <rFont val="Arial"/>
        <family val="2"/>
      </rPr>
      <t>:  www.nato.int</t>
    </r>
  </si>
  <si>
    <t>Simple Avg. Of 9 includes Canada, France, Germany, Netherlands, Norway, Spain,Turkey, the UK and the US.</t>
  </si>
  <si>
    <t>2016 are estimates.</t>
  </si>
  <si>
    <t>Personnel expenditure includes military and civilian expenditure and pensions.</t>
  </si>
  <si>
    <t>Equipment expenditure includes major equipment expenditure and R&amp;D devoted to major equipment.</t>
  </si>
  <si>
    <t>revisado 15/05/2017</t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</si>
  <si>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 www.nato.int</t>
    </r>
  </si>
  <si>
    <r>
      <rPr>
        <b/>
        <sz val="10"/>
        <rFont val="Arial"/>
        <family val="2"/>
      </rPr>
      <t>Notes:</t>
    </r>
    <r>
      <rPr>
        <sz val="10"/>
        <rFont val="Arial"/>
        <family val="0"/>
      </rPr>
      <t xml:space="preserve"> % devoted to infrastructure expenditures not given above.</t>
    </r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</si>
</sst>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"/>
    <numFmt numFmtId="165" formatCode="0.00000"/>
    <numFmt numFmtId="166" formatCode="0.0000"/>
    <numFmt numFmtId="167" formatCode="0.000"/>
    <numFmt numFmtId="168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8" fontId="8" fillId="0" borderId="0" xfId="0" applyNumberFormat="1" applyFont="1" applyAlignment="1">
      <alignment/>
    </xf>
    <xf numFmtId="0" fontId="10" fillId="0" borderId="0" xfId="0" applyFont="1" applyAlignment="1">
      <alignment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zoomScalePageLayoutView="0" workbookViewId="0" topLeftCell="S1">
      <selection activeCell="AG40" sqref="A1:AG40"/>
    </sheetView>
  </sheetViews>
  <sheetFormatPr defaultColWidth="11.421875" defaultRowHeight="12.75"/>
  <cols>
    <col min="1" max="1" width="16.00390625" style="0" customWidth="1"/>
    <col min="2" max="12" width="5.7109375" style="0" customWidth="1"/>
    <col min="13" max="13" width="5.00390625" style="0" customWidth="1"/>
    <col min="14" max="16" width="5.57421875" style="0" customWidth="1"/>
    <col min="17" max="17" width="1.7109375" style="0" customWidth="1"/>
    <col min="18" max="18" width="16.421875" style="0" customWidth="1"/>
    <col min="19" max="33" width="5.7109375" style="0" customWidth="1"/>
    <col min="34" max="34" width="2.00390625" style="0" customWidth="1"/>
    <col min="35" max="35" width="15.421875" style="0" customWidth="1"/>
    <col min="36" max="40" width="5.7109375" style="0" customWidth="1"/>
    <col min="41" max="41" width="6.140625" style="0" customWidth="1"/>
    <col min="42" max="42" width="6.28125" style="0" customWidth="1"/>
    <col min="43" max="43" width="7.28125" style="0" customWidth="1"/>
  </cols>
  <sheetData>
    <row r="1" spans="1:26" ht="15">
      <c r="A1" s="6" t="s">
        <v>0</v>
      </c>
      <c r="B1" s="6"/>
      <c r="C1" s="6"/>
      <c r="D1" s="6"/>
      <c r="E1" s="6"/>
      <c r="F1" s="6"/>
      <c r="I1" s="7" t="s">
        <v>41</v>
      </c>
      <c r="J1" s="7"/>
      <c r="K1" s="7"/>
      <c r="L1" s="7"/>
      <c r="R1" s="1" t="s">
        <v>0</v>
      </c>
      <c r="S1" s="1"/>
      <c r="T1" s="1"/>
      <c r="U1" s="1"/>
      <c r="Z1" s="19" t="s">
        <v>41</v>
      </c>
    </row>
    <row r="2" spans="1:21" ht="15">
      <c r="A2" s="6" t="s">
        <v>28</v>
      </c>
      <c r="B2" s="6"/>
      <c r="C2" s="6"/>
      <c r="D2" s="6"/>
      <c r="E2" s="6"/>
      <c r="F2" s="6"/>
      <c r="R2" s="1" t="s">
        <v>28</v>
      </c>
      <c r="S2" s="1"/>
      <c r="T2" s="1"/>
      <c r="U2" s="1"/>
    </row>
    <row r="3" spans="2:35" ht="12.75"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5">
        <v>2008</v>
      </c>
      <c r="I3" s="5">
        <v>2009</v>
      </c>
      <c r="J3" s="5">
        <v>2010</v>
      </c>
      <c r="K3" s="5">
        <v>2011</v>
      </c>
      <c r="L3" s="5">
        <v>2012</v>
      </c>
      <c r="M3" s="5">
        <v>2013</v>
      </c>
      <c r="N3" s="5">
        <v>2014</v>
      </c>
      <c r="O3" s="5">
        <v>2015</v>
      </c>
      <c r="P3" s="5">
        <v>2016</v>
      </c>
      <c r="Q3" s="5"/>
      <c r="AI3" s="5" t="s">
        <v>30</v>
      </c>
    </row>
    <row r="4" spans="1:43" ht="15.75">
      <c r="A4" s="18" t="s">
        <v>34</v>
      </c>
      <c r="B4" s="2"/>
      <c r="C4" s="2"/>
      <c r="D4" s="2"/>
      <c r="E4" s="2"/>
      <c r="F4" s="2"/>
      <c r="R4" s="18" t="s">
        <v>35</v>
      </c>
      <c r="S4" s="2">
        <v>2002</v>
      </c>
      <c r="T4" s="2">
        <v>2003</v>
      </c>
      <c r="U4" s="2">
        <v>2004</v>
      </c>
      <c r="V4" s="2">
        <v>2005</v>
      </c>
      <c r="W4" s="2">
        <v>2006</v>
      </c>
      <c r="X4" s="2">
        <v>2007</v>
      </c>
      <c r="Y4" s="5">
        <v>2008</v>
      </c>
      <c r="Z4" s="5">
        <v>2009</v>
      </c>
      <c r="AA4" s="5">
        <v>2010</v>
      </c>
      <c r="AB4" s="5">
        <v>2011</v>
      </c>
      <c r="AC4" s="5">
        <v>2012</v>
      </c>
      <c r="AD4" s="5">
        <v>2013</v>
      </c>
      <c r="AE4" s="5">
        <v>2014</v>
      </c>
      <c r="AF4" s="5">
        <v>2015</v>
      </c>
      <c r="AG4" s="5">
        <v>2016</v>
      </c>
      <c r="AI4" s="5" t="s">
        <v>29</v>
      </c>
      <c r="AJ4" s="2">
        <v>2007</v>
      </c>
      <c r="AK4" s="5">
        <v>2008</v>
      </c>
      <c r="AL4" s="5">
        <v>2009</v>
      </c>
      <c r="AM4" s="5">
        <v>2010</v>
      </c>
      <c r="AN4" s="5">
        <v>2011</v>
      </c>
      <c r="AO4" s="5">
        <v>2012</v>
      </c>
      <c r="AP4" s="5">
        <v>2013</v>
      </c>
      <c r="AQ4" s="5">
        <v>2014</v>
      </c>
    </row>
    <row r="5" spans="1:40" ht="12.75">
      <c r="A5" t="s">
        <v>1</v>
      </c>
      <c r="C5" s="11"/>
      <c r="I5">
        <v>66.2</v>
      </c>
      <c r="J5">
        <v>75.7</v>
      </c>
      <c r="K5">
        <v>77.1</v>
      </c>
      <c r="L5" s="3">
        <v>70</v>
      </c>
      <c r="M5" s="3">
        <v>75.2</v>
      </c>
      <c r="N5" s="3">
        <v>68.05</v>
      </c>
      <c r="O5" s="3">
        <v>78.15</v>
      </c>
      <c r="P5" s="3">
        <v>67.33</v>
      </c>
      <c r="R5" t="s">
        <v>1</v>
      </c>
      <c r="Z5">
        <v>11.3</v>
      </c>
      <c r="AA5">
        <v>15.7</v>
      </c>
      <c r="AB5">
        <v>13.4</v>
      </c>
      <c r="AC5">
        <v>14.4</v>
      </c>
      <c r="AD5">
        <v>16.3</v>
      </c>
      <c r="AE5" s="3">
        <v>16.65</v>
      </c>
      <c r="AF5" s="3">
        <v>8.92</v>
      </c>
      <c r="AG5" s="3">
        <v>8.01</v>
      </c>
      <c r="AI5" t="s">
        <v>1</v>
      </c>
      <c r="AL5">
        <v>18.8</v>
      </c>
      <c r="AM5">
        <v>6.8</v>
      </c>
      <c r="AN5">
        <v>8.8</v>
      </c>
    </row>
    <row r="6" spans="1:40" ht="12.75">
      <c r="A6" t="s">
        <v>2</v>
      </c>
      <c r="B6">
        <v>71.5</v>
      </c>
      <c r="C6" s="11">
        <v>72.8</v>
      </c>
      <c r="D6">
        <v>73.6</v>
      </c>
      <c r="E6">
        <v>75.1</v>
      </c>
      <c r="F6">
        <v>75.3</v>
      </c>
      <c r="G6">
        <v>78.9</v>
      </c>
      <c r="H6" s="3">
        <v>72.2</v>
      </c>
      <c r="I6">
        <v>74.5</v>
      </c>
      <c r="J6">
        <v>75.5</v>
      </c>
      <c r="K6">
        <v>75.9</v>
      </c>
      <c r="L6" s="3">
        <v>78.5</v>
      </c>
      <c r="M6" s="3">
        <v>77.1</v>
      </c>
      <c r="N6" s="3">
        <v>77.84</v>
      </c>
      <c r="O6" s="3">
        <v>78.16</v>
      </c>
      <c r="P6" s="3">
        <v>77.1</v>
      </c>
      <c r="R6" t="s">
        <v>2</v>
      </c>
      <c r="S6" s="11">
        <v>7.1</v>
      </c>
      <c r="T6" s="11">
        <v>5.3</v>
      </c>
      <c r="U6">
        <v>5.5</v>
      </c>
      <c r="V6">
        <v>6.4</v>
      </c>
      <c r="W6">
        <v>5.9</v>
      </c>
      <c r="X6">
        <v>4.8</v>
      </c>
      <c r="Y6">
        <v>8.1</v>
      </c>
      <c r="Z6">
        <v>8.2</v>
      </c>
      <c r="AA6">
        <v>6.8</v>
      </c>
      <c r="AB6">
        <v>6.3</v>
      </c>
      <c r="AC6">
        <v>3.6</v>
      </c>
      <c r="AD6">
        <v>2.8</v>
      </c>
      <c r="AE6" s="3">
        <v>3.52</v>
      </c>
      <c r="AF6" s="3">
        <v>3.42</v>
      </c>
      <c r="AG6" s="3">
        <v>4.65</v>
      </c>
      <c r="AI6" t="s">
        <v>2</v>
      </c>
      <c r="AJ6">
        <v>14.5</v>
      </c>
      <c r="AK6" s="3">
        <v>18</v>
      </c>
      <c r="AL6">
        <v>15.1</v>
      </c>
      <c r="AM6">
        <v>15.9</v>
      </c>
      <c r="AN6">
        <v>16.5</v>
      </c>
    </row>
    <row r="7" spans="1:40" ht="12.75">
      <c r="A7" t="s">
        <v>3</v>
      </c>
      <c r="C7" s="11"/>
      <c r="D7">
        <v>53.4</v>
      </c>
      <c r="E7">
        <v>50.2</v>
      </c>
      <c r="F7">
        <v>49.3</v>
      </c>
      <c r="G7">
        <v>44.8</v>
      </c>
      <c r="H7">
        <v>44.9</v>
      </c>
      <c r="I7">
        <v>59.2</v>
      </c>
      <c r="J7">
        <v>64.3</v>
      </c>
      <c r="K7">
        <v>67.4</v>
      </c>
      <c r="L7" s="3">
        <v>64.7</v>
      </c>
      <c r="M7" s="3">
        <v>65.4</v>
      </c>
      <c r="N7" s="3">
        <v>72.84</v>
      </c>
      <c r="O7" s="3">
        <v>73.66</v>
      </c>
      <c r="P7" s="3">
        <v>64.31</v>
      </c>
      <c r="R7" t="s">
        <v>3</v>
      </c>
      <c r="S7" s="11"/>
      <c r="T7" s="11"/>
      <c r="U7">
        <v>17.6</v>
      </c>
      <c r="V7">
        <v>16.6</v>
      </c>
      <c r="W7">
        <v>15.7</v>
      </c>
      <c r="X7" s="3">
        <v>24</v>
      </c>
      <c r="Y7">
        <v>21.4</v>
      </c>
      <c r="Z7">
        <v>14.2</v>
      </c>
      <c r="AA7">
        <v>15.4</v>
      </c>
      <c r="AB7">
        <v>6.3</v>
      </c>
      <c r="AC7">
        <v>3.7</v>
      </c>
      <c r="AD7">
        <v>4.5</v>
      </c>
      <c r="AE7" s="3">
        <v>1.03</v>
      </c>
      <c r="AF7" s="3">
        <v>3.47</v>
      </c>
      <c r="AG7" s="3">
        <v>12.55</v>
      </c>
      <c r="AI7" t="s">
        <v>3</v>
      </c>
      <c r="AJ7">
        <v>29.1</v>
      </c>
      <c r="AK7">
        <v>29.3</v>
      </c>
      <c r="AL7">
        <v>20.5</v>
      </c>
      <c r="AM7">
        <v>17.9</v>
      </c>
      <c r="AN7">
        <v>24.8</v>
      </c>
    </row>
    <row r="8" spans="1:40" ht="12.75">
      <c r="A8" s="10" t="s">
        <v>4</v>
      </c>
      <c r="B8" s="11">
        <v>45.1</v>
      </c>
      <c r="C8" s="11">
        <v>44.9</v>
      </c>
      <c r="D8" s="11">
        <v>45.9</v>
      </c>
      <c r="E8" s="11">
        <v>46.2</v>
      </c>
      <c r="F8" s="11">
        <v>46.6</v>
      </c>
      <c r="G8" s="3">
        <v>46</v>
      </c>
      <c r="H8">
        <v>44.9</v>
      </c>
      <c r="I8">
        <v>45.3</v>
      </c>
      <c r="J8">
        <v>45.3</v>
      </c>
      <c r="K8">
        <v>47.1</v>
      </c>
      <c r="L8" s="3">
        <v>49.1</v>
      </c>
      <c r="M8" s="3">
        <v>52.4</v>
      </c>
      <c r="N8" s="3">
        <v>50.9</v>
      </c>
      <c r="O8" s="3">
        <v>47.21</v>
      </c>
      <c r="P8" s="3">
        <v>45.81</v>
      </c>
      <c r="R8" s="10" t="s">
        <v>4</v>
      </c>
      <c r="S8" s="11">
        <v>13.9</v>
      </c>
      <c r="T8" s="11">
        <v>13.6</v>
      </c>
      <c r="U8" s="11">
        <v>13.7</v>
      </c>
      <c r="V8" s="11">
        <v>11.8</v>
      </c>
      <c r="W8" s="11">
        <v>11.8</v>
      </c>
      <c r="X8">
        <v>14.8</v>
      </c>
      <c r="Y8" s="3">
        <v>13</v>
      </c>
      <c r="Z8">
        <v>12.8</v>
      </c>
      <c r="AA8">
        <v>13.8</v>
      </c>
      <c r="AB8">
        <v>9.7</v>
      </c>
      <c r="AC8">
        <v>8.3</v>
      </c>
      <c r="AD8">
        <v>11.2</v>
      </c>
      <c r="AE8" s="3">
        <v>13.03</v>
      </c>
      <c r="AF8" s="3">
        <v>13.06</v>
      </c>
      <c r="AG8" s="3">
        <v>18.06</v>
      </c>
      <c r="AI8" s="10" t="s">
        <v>4</v>
      </c>
      <c r="AJ8">
        <v>36.7</v>
      </c>
      <c r="AK8">
        <v>38.8</v>
      </c>
      <c r="AL8">
        <v>38.9</v>
      </c>
      <c r="AM8">
        <v>36.8</v>
      </c>
      <c r="AN8">
        <v>35.5</v>
      </c>
    </row>
    <row r="9" spans="1:40" ht="12.75">
      <c r="A9" t="s">
        <v>5</v>
      </c>
      <c r="B9" s="11"/>
      <c r="C9" s="11"/>
      <c r="D9" s="11"/>
      <c r="E9" s="11"/>
      <c r="F9" s="11"/>
      <c r="I9">
        <v>72.4</v>
      </c>
      <c r="J9">
        <v>71.6</v>
      </c>
      <c r="K9" s="3">
        <v>67.2</v>
      </c>
      <c r="L9" s="3">
        <v>68.1</v>
      </c>
      <c r="M9" s="3">
        <v>68.1</v>
      </c>
      <c r="N9" s="3">
        <v>69.25</v>
      </c>
      <c r="O9" s="3">
        <v>63.64</v>
      </c>
      <c r="P9" s="3">
        <v>68.49</v>
      </c>
      <c r="R9" t="s">
        <v>5</v>
      </c>
      <c r="S9" s="11"/>
      <c r="T9" s="11"/>
      <c r="U9" s="11"/>
      <c r="V9" s="11"/>
      <c r="W9" s="11"/>
      <c r="Z9">
        <v>10.2</v>
      </c>
      <c r="AA9">
        <v>8.1</v>
      </c>
      <c r="AB9">
        <v>15.8</v>
      </c>
      <c r="AC9">
        <v>14.7</v>
      </c>
      <c r="AD9">
        <v>10.7</v>
      </c>
      <c r="AE9" s="3">
        <v>7.35</v>
      </c>
      <c r="AF9" s="3">
        <v>10.58</v>
      </c>
      <c r="AG9" s="3">
        <v>7.37</v>
      </c>
      <c r="AI9" t="s">
        <v>5</v>
      </c>
      <c r="AL9">
        <v>15.8</v>
      </c>
      <c r="AM9">
        <v>18.9</v>
      </c>
      <c r="AN9" s="3">
        <v>18</v>
      </c>
    </row>
    <row r="10" spans="1:40" ht="12.75">
      <c r="A10" t="s">
        <v>6</v>
      </c>
      <c r="B10" s="11">
        <v>45.5</v>
      </c>
      <c r="C10" s="11">
        <v>41.9</v>
      </c>
      <c r="D10" s="11">
        <v>51.1</v>
      </c>
      <c r="E10" s="11">
        <v>47.2</v>
      </c>
      <c r="F10" s="11">
        <v>47.4</v>
      </c>
      <c r="G10">
        <v>49.2</v>
      </c>
      <c r="H10">
        <v>51.5</v>
      </c>
      <c r="I10">
        <v>46.1</v>
      </c>
      <c r="J10">
        <v>50.7</v>
      </c>
      <c r="K10" s="3">
        <v>56.3</v>
      </c>
      <c r="L10" s="3">
        <v>61.7</v>
      </c>
      <c r="M10" s="3">
        <v>62.1</v>
      </c>
      <c r="N10" s="3">
        <v>61.4</v>
      </c>
      <c r="O10" s="3">
        <v>55.25</v>
      </c>
      <c r="P10" s="3">
        <v>58.47</v>
      </c>
      <c r="R10" t="s">
        <v>6</v>
      </c>
      <c r="S10" s="11">
        <v>17.5</v>
      </c>
      <c r="T10" s="11">
        <v>19.5</v>
      </c>
      <c r="U10" s="11">
        <v>15.4</v>
      </c>
      <c r="V10" s="11">
        <v>9.3</v>
      </c>
      <c r="W10" s="11">
        <v>14.6</v>
      </c>
      <c r="X10">
        <v>10.1</v>
      </c>
      <c r="Y10">
        <v>12.9</v>
      </c>
      <c r="Z10">
        <v>22.4</v>
      </c>
      <c r="AA10">
        <v>12.4</v>
      </c>
      <c r="AB10">
        <v>13.3</v>
      </c>
      <c r="AC10">
        <v>14.8</v>
      </c>
      <c r="AD10">
        <v>9.5</v>
      </c>
      <c r="AE10" s="3">
        <v>6.53</v>
      </c>
      <c r="AF10" s="3">
        <v>11.75</v>
      </c>
      <c r="AG10" s="3">
        <v>7.23</v>
      </c>
      <c r="AI10" t="s">
        <v>6</v>
      </c>
      <c r="AJ10">
        <v>30.9</v>
      </c>
      <c r="AK10">
        <v>30.1</v>
      </c>
      <c r="AL10">
        <v>27.6</v>
      </c>
      <c r="AM10">
        <v>31.1</v>
      </c>
      <c r="AN10">
        <v>27.8</v>
      </c>
    </row>
    <row r="11" spans="1:40" ht="12.75">
      <c r="A11" t="s">
        <v>7</v>
      </c>
      <c r="B11" s="15">
        <v>52</v>
      </c>
      <c r="C11" s="11">
        <v>51.5</v>
      </c>
      <c r="D11" s="11">
        <v>53.4</v>
      </c>
      <c r="E11" s="11">
        <v>54.9</v>
      </c>
      <c r="F11" s="11">
        <v>48.5</v>
      </c>
      <c r="G11">
        <v>50.6</v>
      </c>
      <c r="H11">
        <v>51.5</v>
      </c>
      <c r="I11">
        <v>56.3</v>
      </c>
      <c r="J11">
        <v>50.8</v>
      </c>
      <c r="K11">
        <v>52.2</v>
      </c>
      <c r="L11" s="3">
        <v>49</v>
      </c>
      <c r="M11" s="3">
        <v>51.7</v>
      </c>
      <c r="N11" s="3">
        <v>51.27</v>
      </c>
      <c r="O11" s="3">
        <v>52.01</v>
      </c>
      <c r="P11" s="3">
        <v>50.28</v>
      </c>
      <c r="R11" t="s">
        <v>7</v>
      </c>
      <c r="S11" s="11">
        <v>13.5</v>
      </c>
      <c r="T11" s="11">
        <v>16.1</v>
      </c>
      <c r="U11" s="11">
        <v>19.2</v>
      </c>
      <c r="V11" s="11">
        <v>11.2</v>
      </c>
      <c r="W11" s="11">
        <v>15.4</v>
      </c>
      <c r="X11">
        <v>15.7</v>
      </c>
      <c r="Y11">
        <v>18.8</v>
      </c>
      <c r="Z11">
        <v>9.9</v>
      </c>
      <c r="AA11">
        <v>14.1</v>
      </c>
      <c r="AB11">
        <v>9.7</v>
      </c>
      <c r="AC11" s="3">
        <v>9</v>
      </c>
      <c r="AD11">
        <v>11.3</v>
      </c>
      <c r="AE11" s="3">
        <v>10.99</v>
      </c>
      <c r="AF11" s="3">
        <v>11.5</v>
      </c>
      <c r="AG11" s="3">
        <v>12.41</v>
      </c>
      <c r="AI11" t="s">
        <v>7</v>
      </c>
      <c r="AJ11">
        <v>29.7</v>
      </c>
      <c r="AK11" s="3">
        <v>27</v>
      </c>
      <c r="AL11">
        <v>32.6</v>
      </c>
      <c r="AM11" s="3">
        <v>34</v>
      </c>
      <c r="AN11">
        <v>36.7</v>
      </c>
    </row>
    <row r="12" spans="1:40" ht="12.75">
      <c r="A12" t="s">
        <v>8</v>
      </c>
      <c r="B12" s="11"/>
      <c r="C12" s="11"/>
      <c r="D12" s="11">
        <v>32.8</v>
      </c>
      <c r="E12" s="11">
        <v>29.2</v>
      </c>
      <c r="F12" s="15">
        <v>26</v>
      </c>
      <c r="G12" s="3">
        <v>27</v>
      </c>
      <c r="H12">
        <v>31.5</v>
      </c>
      <c r="I12" s="3">
        <v>34.5</v>
      </c>
      <c r="J12" s="3">
        <v>34.5</v>
      </c>
      <c r="K12" s="3">
        <v>32.3</v>
      </c>
      <c r="L12" s="3">
        <v>29.7</v>
      </c>
      <c r="M12" s="3">
        <v>39.8</v>
      </c>
      <c r="N12" s="3">
        <v>38.62</v>
      </c>
      <c r="O12" s="3">
        <v>39.05</v>
      </c>
      <c r="P12" s="3">
        <v>38.19</v>
      </c>
      <c r="Q12" s="3"/>
      <c r="R12" t="s">
        <v>8</v>
      </c>
      <c r="S12" s="11"/>
      <c r="T12" s="11"/>
      <c r="U12" s="11">
        <v>12.6</v>
      </c>
      <c r="V12" s="11">
        <v>11.9</v>
      </c>
      <c r="W12" s="11">
        <v>14.5</v>
      </c>
      <c r="X12" s="3">
        <v>23.7</v>
      </c>
      <c r="Y12">
        <v>10.1</v>
      </c>
      <c r="Z12">
        <v>17.9</v>
      </c>
      <c r="AA12">
        <v>11.9</v>
      </c>
      <c r="AB12">
        <v>10.1</v>
      </c>
      <c r="AC12">
        <v>13.7</v>
      </c>
      <c r="AD12">
        <v>14.5</v>
      </c>
      <c r="AE12" s="3">
        <v>22.15</v>
      </c>
      <c r="AF12" s="3">
        <v>13.94</v>
      </c>
      <c r="AG12" s="3">
        <v>13.5</v>
      </c>
      <c r="AI12" t="s">
        <v>8</v>
      </c>
      <c r="AJ12">
        <v>34.4</v>
      </c>
      <c r="AK12">
        <v>43.1</v>
      </c>
      <c r="AL12">
        <v>37.5</v>
      </c>
      <c r="AM12">
        <v>39.9</v>
      </c>
      <c r="AN12" s="3">
        <v>44</v>
      </c>
    </row>
    <row r="13" spans="1:40" ht="12.75">
      <c r="A13" s="10" t="s">
        <v>9</v>
      </c>
      <c r="B13" s="11">
        <v>60.7</v>
      </c>
      <c r="C13" s="11">
        <v>58.9</v>
      </c>
      <c r="D13" s="11">
        <v>57.4</v>
      </c>
      <c r="E13" s="15">
        <v>58</v>
      </c>
      <c r="F13" s="11">
        <v>56.5</v>
      </c>
      <c r="G13">
        <v>57.1</v>
      </c>
      <c r="H13">
        <v>57.4</v>
      </c>
      <c r="I13" s="3">
        <v>49.3</v>
      </c>
      <c r="J13" s="3">
        <v>47.6</v>
      </c>
      <c r="K13" s="3">
        <v>49.4</v>
      </c>
      <c r="L13" s="3">
        <v>49.1</v>
      </c>
      <c r="M13" s="3">
        <v>49.2</v>
      </c>
      <c r="N13" s="3">
        <v>48.53</v>
      </c>
      <c r="O13" s="3">
        <v>47.79</v>
      </c>
      <c r="P13" s="3">
        <v>47.87</v>
      </c>
      <c r="Q13" s="3"/>
      <c r="R13" s="10" t="s">
        <v>9</v>
      </c>
      <c r="S13" s="16">
        <v>19.1</v>
      </c>
      <c r="T13" s="11">
        <v>20.5</v>
      </c>
      <c r="U13" s="11">
        <v>20.9</v>
      </c>
      <c r="V13" s="11">
        <v>21.3</v>
      </c>
      <c r="W13" s="11">
        <v>23.2</v>
      </c>
      <c r="X13" s="3">
        <v>21.4</v>
      </c>
      <c r="Y13" s="3">
        <v>21</v>
      </c>
      <c r="Z13" s="3">
        <v>27</v>
      </c>
      <c r="AA13" s="3">
        <v>30.2</v>
      </c>
      <c r="AB13" s="3">
        <v>28.2</v>
      </c>
      <c r="AC13" s="3">
        <v>30.6</v>
      </c>
      <c r="AD13" s="3">
        <v>28.6</v>
      </c>
      <c r="AE13" s="3">
        <v>24.74</v>
      </c>
      <c r="AF13" s="3">
        <v>25.03</v>
      </c>
      <c r="AG13" s="3">
        <v>24.48</v>
      </c>
      <c r="AI13" s="10" t="s">
        <v>9</v>
      </c>
      <c r="AJ13" s="3">
        <v>17.5</v>
      </c>
      <c r="AK13">
        <v>17.9</v>
      </c>
      <c r="AL13">
        <v>21.5</v>
      </c>
      <c r="AM13" s="3">
        <v>19</v>
      </c>
      <c r="AN13">
        <v>19.8</v>
      </c>
    </row>
    <row r="14" spans="1:40" ht="12.75">
      <c r="A14" s="10" t="s">
        <v>27</v>
      </c>
      <c r="B14" s="11">
        <v>59.4</v>
      </c>
      <c r="C14" s="11">
        <v>60.1</v>
      </c>
      <c r="D14" s="11">
        <v>59.3</v>
      </c>
      <c r="E14" s="11">
        <v>58.3</v>
      </c>
      <c r="F14" s="11">
        <v>57.1</v>
      </c>
      <c r="G14">
        <v>54.9</v>
      </c>
      <c r="H14">
        <v>53.9</v>
      </c>
      <c r="I14" s="3">
        <v>53.2</v>
      </c>
      <c r="J14" s="3">
        <v>52.7</v>
      </c>
      <c r="K14" s="3">
        <v>52.3</v>
      </c>
      <c r="L14" s="3">
        <v>50.6</v>
      </c>
      <c r="M14" s="3">
        <v>49.9</v>
      </c>
      <c r="N14" s="3">
        <v>50.67</v>
      </c>
      <c r="O14" s="3">
        <v>49.86</v>
      </c>
      <c r="P14" s="3">
        <v>48.35</v>
      </c>
      <c r="Q14" s="3"/>
      <c r="R14" s="10" t="s">
        <v>27</v>
      </c>
      <c r="S14" s="16">
        <v>14.1</v>
      </c>
      <c r="T14" s="11">
        <v>13.8</v>
      </c>
      <c r="U14" s="11">
        <v>14.8</v>
      </c>
      <c r="V14" s="11">
        <v>14.2</v>
      </c>
      <c r="W14" s="15">
        <v>15</v>
      </c>
      <c r="X14" s="3">
        <v>14.6</v>
      </c>
      <c r="Y14">
        <v>17.1</v>
      </c>
      <c r="Z14">
        <v>17.6</v>
      </c>
      <c r="AA14">
        <v>17.6</v>
      </c>
      <c r="AB14">
        <v>16.4</v>
      </c>
      <c r="AC14">
        <v>16.5</v>
      </c>
      <c r="AD14" s="3">
        <v>12.7</v>
      </c>
      <c r="AE14" s="3">
        <v>12.94</v>
      </c>
      <c r="AF14" s="3">
        <v>11.93</v>
      </c>
      <c r="AG14" s="3">
        <v>12.21</v>
      </c>
      <c r="AI14" s="10" t="s">
        <v>27</v>
      </c>
      <c r="AJ14">
        <v>26.5</v>
      </c>
      <c r="AK14">
        <v>24.9</v>
      </c>
      <c r="AL14">
        <v>24.5</v>
      </c>
      <c r="AM14">
        <v>24.6</v>
      </c>
      <c r="AN14">
        <v>27.2</v>
      </c>
    </row>
    <row r="15" spans="1:40" ht="12.75">
      <c r="A15" t="s">
        <v>10</v>
      </c>
      <c r="B15" s="11">
        <v>67.6</v>
      </c>
      <c r="C15" s="11">
        <v>74.5</v>
      </c>
      <c r="D15" s="11">
        <v>77.3</v>
      </c>
      <c r="E15" s="11">
        <v>74.1</v>
      </c>
      <c r="F15" s="11">
        <v>73.8</v>
      </c>
      <c r="G15">
        <v>79.5</v>
      </c>
      <c r="H15">
        <v>74.1</v>
      </c>
      <c r="I15" s="3">
        <v>56.5</v>
      </c>
      <c r="J15" s="3">
        <v>65.1</v>
      </c>
      <c r="K15" s="3">
        <v>76</v>
      </c>
      <c r="L15" s="3">
        <v>73.2</v>
      </c>
      <c r="M15" s="3">
        <v>74.6</v>
      </c>
      <c r="N15" s="3">
        <v>77.18</v>
      </c>
      <c r="O15" s="3">
        <v>70.04</v>
      </c>
      <c r="P15" s="3">
        <v>69.93</v>
      </c>
      <c r="R15" t="s">
        <v>10</v>
      </c>
      <c r="S15" s="16">
        <v>13.1</v>
      </c>
      <c r="T15" s="11">
        <v>10.7</v>
      </c>
      <c r="U15" s="11">
        <v>7.3</v>
      </c>
      <c r="V15" s="11">
        <v>15.3</v>
      </c>
      <c r="W15" s="11">
        <v>14.9</v>
      </c>
      <c r="X15" s="3">
        <v>10.5</v>
      </c>
      <c r="Y15">
        <v>16.4</v>
      </c>
      <c r="Z15">
        <v>27.8</v>
      </c>
      <c r="AA15" s="3">
        <v>18</v>
      </c>
      <c r="AB15">
        <v>5.9</v>
      </c>
      <c r="AC15">
        <v>7.5</v>
      </c>
      <c r="AD15">
        <v>12.1</v>
      </c>
      <c r="AE15" s="3">
        <v>8.17</v>
      </c>
      <c r="AF15" s="3">
        <v>12.77</v>
      </c>
      <c r="AG15" s="3">
        <v>14.91</v>
      </c>
      <c r="AI15" t="s">
        <v>10</v>
      </c>
      <c r="AJ15">
        <v>9.6</v>
      </c>
      <c r="AK15">
        <v>9.1</v>
      </c>
      <c r="AL15">
        <v>14.9</v>
      </c>
      <c r="AM15" s="3">
        <v>16.2</v>
      </c>
      <c r="AN15">
        <v>18.3</v>
      </c>
    </row>
    <row r="16" spans="1:40" ht="12.75">
      <c r="A16" t="s">
        <v>11</v>
      </c>
      <c r="B16" s="11">
        <v>49.3</v>
      </c>
      <c r="C16" s="11">
        <v>48.8</v>
      </c>
      <c r="D16" s="11">
        <v>49.4</v>
      </c>
      <c r="E16" s="11">
        <v>48.1</v>
      </c>
      <c r="F16" s="11">
        <v>51.2</v>
      </c>
      <c r="G16">
        <v>46.4</v>
      </c>
      <c r="H16">
        <v>48.1</v>
      </c>
      <c r="I16" s="3">
        <v>50.4</v>
      </c>
      <c r="J16" s="3">
        <v>56.4</v>
      </c>
      <c r="K16" s="3">
        <v>50.6</v>
      </c>
      <c r="L16" s="3">
        <v>47.7</v>
      </c>
      <c r="M16" s="3">
        <v>49.3</v>
      </c>
      <c r="N16" s="3">
        <v>49.77</v>
      </c>
      <c r="O16" s="3">
        <v>48.27</v>
      </c>
      <c r="P16" s="3">
        <v>50.21</v>
      </c>
      <c r="R16" t="s">
        <v>11</v>
      </c>
      <c r="S16" s="16">
        <v>11.1</v>
      </c>
      <c r="T16" s="11">
        <v>10.3</v>
      </c>
      <c r="U16" s="11">
        <v>11.9</v>
      </c>
      <c r="V16" s="11">
        <v>8.4</v>
      </c>
      <c r="W16" s="15">
        <v>9</v>
      </c>
      <c r="X16" s="3">
        <v>12.1</v>
      </c>
      <c r="Y16">
        <v>14.8</v>
      </c>
      <c r="Z16">
        <v>12.7</v>
      </c>
      <c r="AA16">
        <v>12.1</v>
      </c>
      <c r="AB16">
        <v>12.3</v>
      </c>
      <c r="AC16">
        <v>5.8</v>
      </c>
      <c r="AD16" s="3">
        <v>11.08</v>
      </c>
      <c r="AE16" s="3">
        <v>7.76</v>
      </c>
      <c r="AF16" s="3">
        <v>8.17</v>
      </c>
      <c r="AG16" s="3">
        <v>13</v>
      </c>
      <c r="AI16" t="s">
        <v>11</v>
      </c>
      <c r="AJ16">
        <v>36.3</v>
      </c>
      <c r="AK16">
        <v>34.6</v>
      </c>
      <c r="AL16" s="3">
        <v>33</v>
      </c>
      <c r="AM16">
        <v>29.5</v>
      </c>
      <c r="AN16">
        <v>30.6</v>
      </c>
    </row>
    <row r="17" spans="1:40" ht="12.75">
      <c r="A17" s="11" t="s">
        <v>12</v>
      </c>
      <c r="B17" s="15">
        <v>74</v>
      </c>
      <c r="C17" s="11">
        <v>72.7</v>
      </c>
      <c r="D17" s="11">
        <v>75.3</v>
      </c>
      <c r="E17" s="11">
        <v>77.1</v>
      </c>
      <c r="F17" s="11">
        <v>81.9</v>
      </c>
      <c r="G17">
        <v>72.8</v>
      </c>
      <c r="H17">
        <v>70.8</v>
      </c>
      <c r="I17" s="3">
        <v>73.9</v>
      </c>
      <c r="J17" s="3">
        <v>75.1</v>
      </c>
      <c r="K17" s="3">
        <v>74.8</v>
      </c>
      <c r="L17" s="3">
        <v>77.1</v>
      </c>
      <c r="M17" s="3">
        <v>75</v>
      </c>
      <c r="N17" s="3">
        <v>76.41</v>
      </c>
      <c r="O17" s="3">
        <v>77.55</v>
      </c>
      <c r="P17" s="3">
        <v>69.15</v>
      </c>
      <c r="R17" s="11" t="s">
        <v>12</v>
      </c>
      <c r="S17" s="16">
        <v>12.4</v>
      </c>
      <c r="T17" s="11">
        <v>12.9</v>
      </c>
      <c r="U17" s="11">
        <v>11.7</v>
      </c>
      <c r="V17" s="11">
        <v>9.1</v>
      </c>
      <c r="W17" s="11">
        <v>7.2</v>
      </c>
      <c r="X17" s="3">
        <v>14</v>
      </c>
      <c r="Y17">
        <v>12.7</v>
      </c>
      <c r="Z17">
        <v>11.3</v>
      </c>
      <c r="AA17">
        <v>10.9</v>
      </c>
      <c r="AB17">
        <v>11.7</v>
      </c>
      <c r="AC17">
        <v>8.9</v>
      </c>
      <c r="AD17" s="3">
        <v>12.5</v>
      </c>
      <c r="AE17" s="3">
        <v>10.92</v>
      </c>
      <c r="AF17" s="3">
        <v>9.72</v>
      </c>
      <c r="AG17" s="3">
        <v>20.24</v>
      </c>
      <c r="AI17" s="11" t="s">
        <v>12</v>
      </c>
      <c r="AJ17">
        <v>12.2</v>
      </c>
      <c r="AK17">
        <v>14.9</v>
      </c>
      <c r="AL17">
        <v>13.3</v>
      </c>
      <c r="AM17" s="3">
        <v>12.6</v>
      </c>
      <c r="AN17">
        <v>12.2</v>
      </c>
    </row>
    <row r="18" spans="1:40" ht="12.75">
      <c r="A18" t="s">
        <v>13</v>
      </c>
      <c r="B18" s="11"/>
      <c r="C18" s="11"/>
      <c r="D18" s="11">
        <v>43.8</v>
      </c>
      <c r="E18" s="11">
        <v>49.8</v>
      </c>
      <c r="F18" s="11">
        <v>39.2</v>
      </c>
      <c r="G18">
        <v>38.9</v>
      </c>
      <c r="H18">
        <v>46.3</v>
      </c>
      <c r="I18" s="3">
        <v>59.3</v>
      </c>
      <c r="J18" s="3">
        <v>55.9</v>
      </c>
      <c r="K18" s="3">
        <v>51.3</v>
      </c>
      <c r="L18" s="3">
        <v>56.2</v>
      </c>
      <c r="M18" s="3">
        <v>53</v>
      </c>
      <c r="N18" s="3">
        <v>52.97</v>
      </c>
      <c r="O18" s="3">
        <v>50.06</v>
      </c>
      <c r="P18" s="3">
        <v>44.88</v>
      </c>
      <c r="R18" t="s">
        <v>13</v>
      </c>
      <c r="S18" s="11"/>
      <c r="T18" s="11"/>
      <c r="U18" s="11">
        <v>7.4</v>
      </c>
      <c r="V18" s="11">
        <v>8.7</v>
      </c>
      <c r="W18" s="15">
        <v>12.3</v>
      </c>
      <c r="X18" s="3">
        <v>9.6</v>
      </c>
      <c r="Y18">
        <v>14.9</v>
      </c>
      <c r="Z18">
        <v>5.4</v>
      </c>
      <c r="AA18">
        <v>15.6</v>
      </c>
      <c r="AB18">
        <v>10.8</v>
      </c>
      <c r="AC18">
        <v>10.5</v>
      </c>
      <c r="AD18" s="3">
        <v>12.1</v>
      </c>
      <c r="AE18" s="3">
        <v>7.55</v>
      </c>
      <c r="AF18" s="3">
        <v>13.6</v>
      </c>
      <c r="AG18" s="3">
        <v>17.86</v>
      </c>
      <c r="AI18" t="s">
        <v>13</v>
      </c>
      <c r="AJ18">
        <v>35.1</v>
      </c>
      <c r="AK18">
        <v>25.1</v>
      </c>
      <c r="AL18">
        <v>28.9</v>
      </c>
      <c r="AM18">
        <v>22.7</v>
      </c>
      <c r="AN18">
        <v>28.6</v>
      </c>
    </row>
    <row r="19" spans="1:40" ht="12.75">
      <c r="A19" t="s">
        <v>14</v>
      </c>
      <c r="B19" s="11"/>
      <c r="C19" s="11"/>
      <c r="D19" s="11">
        <v>51.1</v>
      </c>
      <c r="E19" s="11">
        <v>58.2</v>
      </c>
      <c r="F19" s="11">
        <v>54.8</v>
      </c>
      <c r="G19">
        <v>54.7</v>
      </c>
      <c r="H19">
        <v>56.3</v>
      </c>
      <c r="I19" s="3">
        <v>60.9</v>
      </c>
      <c r="J19" s="3">
        <v>65.6</v>
      </c>
      <c r="K19" s="3">
        <v>66.9</v>
      </c>
      <c r="L19" s="3">
        <v>66.8</v>
      </c>
      <c r="M19" s="3">
        <v>66.5</v>
      </c>
      <c r="N19" s="3">
        <v>57.53</v>
      </c>
      <c r="O19" s="3">
        <v>48.49</v>
      </c>
      <c r="P19" s="3">
        <v>46.08</v>
      </c>
      <c r="R19" t="s">
        <v>14</v>
      </c>
      <c r="S19" s="11"/>
      <c r="T19" s="11"/>
      <c r="U19" s="11">
        <v>12.3</v>
      </c>
      <c r="V19" s="11">
        <v>15.3</v>
      </c>
      <c r="W19" s="15">
        <v>17</v>
      </c>
      <c r="X19" s="3">
        <v>18.7</v>
      </c>
      <c r="Y19">
        <v>16.3</v>
      </c>
      <c r="Z19">
        <v>16.2</v>
      </c>
      <c r="AA19" s="3">
        <v>10</v>
      </c>
      <c r="AB19">
        <v>9.4</v>
      </c>
      <c r="AC19">
        <v>11.2</v>
      </c>
      <c r="AD19" s="3">
        <v>9.2</v>
      </c>
      <c r="AE19" s="3">
        <v>14.06</v>
      </c>
      <c r="AF19" s="3">
        <v>21.55</v>
      </c>
      <c r="AG19" s="3">
        <v>27.65</v>
      </c>
      <c r="AI19" t="s">
        <v>14</v>
      </c>
      <c r="AJ19">
        <v>23.4</v>
      </c>
      <c r="AK19" s="3">
        <v>24</v>
      </c>
      <c r="AL19">
        <v>20.6</v>
      </c>
      <c r="AM19" s="3">
        <v>22.4</v>
      </c>
      <c r="AN19">
        <v>19.9</v>
      </c>
    </row>
    <row r="20" spans="1:40" ht="12.75">
      <c r="A20" t="s">
        <v>15</v>
      </c>
      <c r="B20" s="11">
        <v>79.5</v>
      </c>
      <c r="C20" s="11">
        <v>78.8</v>
      </c>
      <c r="D20" s="11">
        <v>77.7</v>
      </c>
      <c r="E20" s="11">
        <v>75.3</v>
      </c>
      <c r="F20" s="11">
        <v>76.5</v>
      </c>
      <c r="G20">
        <v>77.3</v>
      </c>
      <c r="H20" s="3">
        <v>54</v>
      </c>
      <c r="I20" s="3">
        <v>57</v>
      </c>
      <c r="J20" s="3">
        <v>45.6</v>
      </c>
      <c r="K20" s="3">
        <v>52.3</v>
      </c>
      <c r="L20" s="3">
        <v>54.2</v>
      </c>
      <c r="M20" s="3">
        <v>51.1</v>
      </c>
      <c r="N20" s="3">
        <v>49.31</v>
      </c>
      <c r="O20" s="3">
        <v>42.77</v>
      </c>
      <c r="P20" s="3">
        <v>43.69</v>
      </c>
      <c r="R20" t="s">
        <v>15</v>
      </c>
      <c r="S20" s="16">
        <v>6.8</v>
      </c>
      <c r="T20" s="11">
        <v>7.4</v>
      </c>
      <c r="U20" s="11">
        <v>8.2</v>
      </c>
      <c r="V20" s="11">
        <v>11.4</v>
      </c>
      <c r="W20" s="15">
        <v>8.7</v>
      </c>
      <c r="X20" s="3">
        <v>6.8</v>
      </c>
      <c r="Y20">
        <v>25.1</v>
      </c>
      <c r="Z20">
        <v>17.4</v>
      </c>
      <c r="AA20">
        <v>34.4</v>
      </c>
      <c r="AB20">
        <v>21.9</v>
      </c>
      <c r="AC20">
        <v>17.1</v>
      </c>
      <c r="AD20" s="3">
        <v>14.6</v>
      </c>
      <c r="AE20" s="3">
        <v>22.61</v>
      </c>
      <c r="AF20" s="3">
        <v>33.33</v>
      </c>
      <c r="AG20" s="3">
        <v>27.24</v>
      </c>
      <c r="AI20" t="s">
        <v>15</v>
      </c>
      <c r="AJ20">
        <v>13.4</v>
      </c>
      <c r="AK20">
        <v>18.8</v>
      </c>
      <c r="AL20">
        <v>22.5</v>
      </c>
      <c r="AM20">
        <v>15.8</v>
      </c>
      <c r="AN20">
        <v>16.1</v>
      </c>
    </row>
    <row r="21" spans="1:40" ht="12.75">
      <c r="A21" s="10" t="s">
        <v>23</v>
      </c>
      <c r="B21" s="11">
        <v>51.2</v>
      </c>
      <c r="C21" s="11">
        <v>52.6</v>
      </c>
      <c r="D21" s="11">
        <v>50.5</v>
      </c>
      <c r="E21" s="11">
        <v>50.5</v>
      </c>
      <c r="F21" s="11">
        <v>47.8</v>
      </c>
      <c r="G21">
        <v>47.2</v>
      </c>
      <c r="H21">
        <v>48.6</v>
      </c>
      <c r="I21" s="3">
        <v>50.1</v>
      </c>
      <c r="J21" s="3">
        <v>52.3</v>
      </c>
      <c r="K21" s="3">
        <v>54.7</v>
      </c>
      <c r="L21" s="3">
        <v>57.5</v>
      </c>
      <c r="M21" s="3">
        <v>58.5</v>
      </c>
      <c r="N21" s="3">
        <v>56.5</v>
      </c>
      <c r="O21" s="3">
        <v>55.51</v>
      </c>
      <c r="P21" s="3">
        <v>51.77</v>
      </c>
      <c r="R21" s="10" t="s">
        <v>23</v>
      </c>
      <c r="S21" s="16">
        <v>15.9</v>
      </c>
      <c r="T21" s="11">
        <v>14.9</v>
      </c>
      <c r="U21" s="11">
        <v>16.7</v>
      </c>
      <c r="V21" s="15">
        <v>16</v>
      </c>
      <c r="W21" s="15">
        <v>16.8</v>
      </c>
      <c r="X21" s="3">
        <v>19.1</v>
      </c>
      <c r="Y21">
        <v>17.2</v>
      </c>
      <c r="Z21">
        <v>17.6</v>
      </c>
      <c r="AA21">
        <v>15.7</v>
      </c>
      <c r="AB21">
        <v>14.4</v>
      </c>
      <c r="AC21">
        <v>13.4</v>
      </c>
      <c r="AD21" s="3">
        <v>12.6</v>
      </c>
      <c r="AE21" s="3">
        <v>10.68</v>
      </c>
      <c r="AF21" s="3">
        <v>11.16</v>
      </c>
      <c r="AG21" s="3">
        <v>14.14</v>
      </c>
      <c r="AI21" s="10" t="s">
        <v>23</v>
      </c>
      <c r="AJ21">
        <v>30.8</v>
      </c>
      <c r="AK21">
        <v>31.2</v>
      </c>
      <c r="AL21" s="3">
        <v>29</v>
      </c>
      <c r="AM21" s="3">
        <v>28.6</v>
      </c>
      <c r="AN21">
        <v>28.8</v>
      </c>
    </row>
    <row r="22" spans="1:40" ht="12.75">
      <c r="A22" s="10" t="s">
        <v>31</v>
      </c>
      <c r="B22" s="11">
        <v>37.9</v>
      </c>
      <c r="C22" s="11">
        <v>40.3</v>
      </c>
      <c r="D22" s="11">
        <v>41.3</v>
      </c>
      <c r="E22" s="11">
        <v>42.8</v>
      </c>
      <c r="F22" s="11">
        <v>45.4</v>
      </c>
      <c r="G22">
        <v>43.2</v>
      </c>
      <c r="H22">
        <v>41.9</v>
      </c>
      <c r="I22" s="3">
        <v>42.4</v>
      </c>
      <c r="J22" s="3">
        <v>42.7</v>
      </c>
      <c r="K22" s="3">
        <v>43.4</v>
      </c>
      <c r="L22" s="3">
        <v>42.4</v>
      </c>
      <c r="M22" s="3">
        <v>41</v>
      </c>
      <c r="N22" s="3">
        <v>39.36</v>
      </c>
      <c r="O22" s="3">
        <v>38.71</v>
      </c>
      <c r="P22" s="3">
        <v>36.31</v>
      </c>
      <c r="R22" s="10" t="s">
        <v>31</v>
      </c>
      <c r="S22" s="16">
        <v>23.7</v>
      </c>
      <c r="T22" s="11">
        <v>21.8</v>
      </c>
      <c r="U22" s="11">
        <v>22.9</v>
      </c>
      <c r="V22" s="11">
        <v>21.1</v>
      </c>
      <c r="W22" s="15">
        <v>19.4</v>
      </c>
      <c r="X22" s="3">
        <v>21.4</v>
      </c>
      <c r="Y22">
        <v>22.6</v>
      </c>
      <c r="Z22">
        <v>19.2</v>
      </c>
      <c r="AA22">
        <v>18.1</v>
      </c>
      <c r="AB22" s="3">
        <v>17</v>
      </c>
      <c r="AC22" s="3">
        <v>17.8</v>
      </c>
      <c r="AD22" s="3">
        <v>18.9</v>
      </c>
      <c r="AE22" s="3">
        <v>21.17</v>
      </c>
      <c r="AF22" s="3">
        <v>22.48</v>
      </c>
      <c r="AG22" s="3">
        <v>25.08</v>
      </c>
      <c r="AI22" s="10" t="s">
        <v>31</v>
      </c>
      <c r="AJ22">
        <v>29.8</v>
      </c>
      <c r="AK22">
        <v>29.4</v>
      </c>
      <c r="AL22">
        <v>32.9</v>
      </c>
      <c r="AM22">
        <v>33.9</v>
      </c>
      <c r="AN22">
        <v>35.3</v>
      </c>
    </row>
    <row r="23" spans="1:40" ht="12.75">
      <c r="A23" t="s">
        <v>16</v>
      </c>
      <c r="B23" s="11">
        <v>64.9</v>
      </c>
      <c r="C23" s="11">
        <v>64.6</v>
      </c>
      <c r="D23" s="11">
        <v>60.6</v>
      </c>
      <c r="E23" s="11">
        <v>57.3</v>
      </c>
      <c r="F23" s="11">
        <v>53.8</v>
      </c>
      <c r="G23">
        <v>54.4</v>
      </c>
      <c r="H23">
        <v>63.2</v>
      </c>
      <c r="I23">
        <v>61.1</v>
      </c>
      <c r="J23" s="3">
        <v>56.8</v>
      </c>
      <c r="K23" s="3">
        <v>57.8</v>
      </c>
      <c r="L23" s="3">
        <v>57.3</v>
      </c>
      <c r="M23" s="3">
        <v>57.7</v>
      </c>
      <c r="N23" s="3">
        <v>51.45</v>
      </c>
      <c r="O23" s="3">
        <v>41.96</v>
      </c>
      <c r="P23" s="3">
        <v>46.82</v>
      </c>
      <c r="R23" t="s">
        <v>16</v>
      </c>
      <c r="S23" s="16">
        <v>11.1</v>
      </c>
      <c r="T23" s="11">
        <v>12.4</v>
      </c>
      <c r="U23" s="11">
        <v>14.6</v>
      </c>
      <c r="V23" s="11">
        <v>14.6</v>
      </c>
      <c r="W23" s="15">
        <v>18.2</v>
      </c>
      <c r="X23" s="3">
        <v>18.6</v>
      </c>
      <c r="Y23">
        <v>13.9</v>
      </c>
      <c r="Z23">
        <v>15.9</v>
      </c>
      <c r="AA23">
        <v>18.1</v>
      </c>
      <c r="AB23">
        <v>16.1</v>
      </c>
      <c r="AC23">
        <v>15.2</v>
      </c>
      <c r="AD23" s="3">
        <v>13.9</v>
      </c>
      <c r="AE23" s="3">
        <v>18.84</v>
      </c>
      <c r="AF23" s="3">
        <v>33.06</v>
      </c>
      <c r="AG23" s="3">
        <v>25.79</v>
      </c>
      <c r="AI23" t="s">
        <v>16</v>
      </c>
      <c r="AJ23" s="3">
        <v>22</v>
      </c>
      <c r="AK23">
        <v>18.2</v>
      </c>
      <c r="AL23">
        <v>18.1</v>
      </c>
      <c r="AM23" s="3">
        <v>21.1</v>
      </c>
      <c r="AN23">
        <v>20.9</v>
      </c>
    </row>
    <row r="24" spans="1:40" ht="12.75">
      <c r="A24" t="s">
        <v>17</v>
      </c>
      <c r="B24" s="11">
        <v>84.1</v>
      </c>
      <c r="C24" s="11">
        <v>78.6</v>
      </c>
      <c r="D24" s="11">
        <v>74.2</v>
      </c>
      <c r="E24" s="11">
        <v>75.7</v>
      </c>
      <c r="F24" s="11">
        <v>76.2</v>
      </c>
      <c r="G24">
        <v>78.7</v>
      </c>
      <c r="H24">
        <v>71.7</v>
      </c>
      <c r="I24">
        <v>75.3</v>
      </c>
      <c r="J24" s="3">
        <v>70.2</v>
      </c>
      <c r="K24" s="3">
        <v>78.3</v>
      </c>
      <c r="L24" s="3">
        <v>78.4</v>
      </c>
      <c r="M24" s="3">
        <v>79.8</v>
      </c>
      <c r="N24" s="3">
        <v>81.27</v>
      </c>
      <c r="O24" s="3">
        <v>82.07</v>
      </c>
      <c r="P24" s="3">
        <v>77.98</v>
      </c>
      <c r="R24" t="s">
        <v>17</v>
      </c>
      <c r="S24" s="16">
        <v>4.1</v>
      </c>
      <c r="T24" s="11">
        <v>7.4</v>
      </c>
      <c r="U24" s="11">
        <v>7.6</v>
      </c>
      <c r="V24" s="11">
        <v>8.9</v>
      </c>
      <c r="W24" s="15">
        <v>8.9</v>
      </c>
      <c r="X24" s="3">
        <v>8.4</v>
      </c>
      <c r="Y24">
        <v>13.5</v>
      </c>
      <c r="Z24">
        <v>8.7</v>
      </c>
      <c r="AA24">
        <v>13.2</v>
      </c>
      <c r="AB24">
        <v>12.1</v>
      </c>
      <c r="AC24">
        <v>9.3</v>
      </c>
      <c r="AD24" s="3">
        <v>8.65</v>
      </c>
      <c r="AE24" s="3">
        <v>8.43</v>
      </c>
      <c r="AF24" s="3">
        <v>8.73</v>
      </c>
      <c r="AG24" s="3">
        <v>9.43</v>
      </c>
      <c r="AI24" t="s">
        <v>17</v>
      </c>
      <c r="AJ24">
        <v>12.2</v>
      </c>
      <c r="AK24">
        <v>13.9</v>
      </c>
      <c r="AL24">
        <v>15.1</v>
      </c>
      <c r="AM24">
        <v>16.2</v>
      </c>
      <c r="AN24">
        <v>11.2</v>
      </c>
    </row>
    <row r="25" spans="1:40" ht="12.75">
      <c r="A25" t="s">
        <v>18</v>
      </c>
      <c r="B25" s="11"/>
      <c r="C25" s="11"/>
      <c r="D25" s="11">
        <v>50.6</v>
      </c>
      <c r="E25" s="15">
        <v>57</v>
      </c>
      <c r="F25" s="11">
        <v>59.8</v>
      </c>
      <c r="G25">
        <v>72.3</v>
      </c>
      <c r="H25">
        <v>69.1</v>
      </c>
      <c r="I25">
        <v>79.8</v>
      </c>
      <c r="J25" s="3">
        <v>79.1</v>
      </c>
      <c r="K25" s="3">
        <v>79.1</v>
      </c>
      <c r="L25" s="3">
        <v>84</v>
      </c>
      <c r="M25" s="3">
        <v>79</v>
      </c>
      <c r="N25" s="3">
        <v>71.15</v>
      </c>
      <c r="O25" s="3">
        <v>63.3</v>
      </c>
      <c r="P25" s="3">
        <v>64.33</v>
      </c>
      <c r="R25" t="s">
        <v>18</v>
      </c>
      <c r="S25" s="11"/>
      <c r="T25" s="11"/>
      <c r="U25" s="11">
        <v>25.6</v>
      </c>
      <c r="V25" s="15">
        <v>20</v>
      </c>
      <c r="W25" s="15">
        <v>24</v>
      </c>
      <c r="X25" s="3">
        <v>13.3</v>
      </c>
      <c r="Y25">
        <v>16.7</v>
      </c>
      <c r="Z25">
        <v>8.7</v>
      </c>
      <c r="AA25">
        <v>8.8</v>
      </c>
      <c r="AB25">
        <v>7.6</v>
      </c>
      <c r="AC25">
        <v>4.1</v>
      </c>
      <c r="AD25" s="3">
        <v>10.7</v>
      </c>
      <c r="AE25" s="3">
        <v>15.77</v>
      </c>
      <c r="AF25" s="3">
        <v>19.65</v>
      </c>
      <c r="AG25" s="3">
        <v>20.4</v>
      </c>
      <c r="AI25" t="s">
        <v>18</v>
      </c>
      <c r="AJ25">
        <v>13.3</v>
      </c>
      <c r="AK25">
        <v>13.1</v>
      </c>
      <c r="AL25">
        <v>10.1</v>
      </c>
      <c r="AM25" s="3">
        <v>10.3</v>
      </c>
      <c r="AN25">
        <v>11.1</v>
      </c>
    </row>
    <row r="26" spans="1:40" ht="12.75">
      <c r="A26" t="s">
        <v>19</v>
      </c>
      <c r="B26" s="11"/>
      <c r="C26" s="11"/>
      <c r="D26" s="11">
        <v>50.6</v>
      </c>
      <c r="E26" s="11">
        <v>46.7</v>
      </c>
      <c r="F26" s="11">
        <v>49.1</v>
      </c>
      <c r="G26">
        <v>51.5</v>
      </c>
      <c r="H26">
        <v>51.7</v>
      </c>
      <c r="I26">
        <v>55.8</v>
      </c>
      <c r="J26" s="3">
        <v>62.4</v>
      </c>
      <c r="K26" s="3">
        <v>69.5</v>
      </c>
      <c r="L26" s="3">
        <v>66.5</v>
      </c>
      <c r="M26" s="3">
        <v>70.1</v>
      </c>
      <c r="N26" s="3">
        <v>69.14</v>
      </c>
      <c r="O26" s="3">
        <v>56.24</v>
      </c>
      <c r="P26" s="3">
        <v>58.65</v>
      </c>
      <c r="R26" t="s">
        <v>19</v>
      </c>
      <c r="S26" s="11"/>
      <c r="T26" s="11"/>
      <c r="U26" s="11">
        <v>10.4</v>
      </c>
      <c r="V26" s="11">
        <v>14.8</v>
      </c>
      <c r="W26" s="15">
        <v>12.7</v>
      </c>
      <c r="X26" s="3">
        <v>16.2</v>
      </c>
      <c r="Y26">
        <v>14.6</v>
      </c>
      <c r="Z26">
        <v>13.2</v>
      </c>
      <c r="AA26">
        <v>9.8</v>
      </c>
      <c r="AB26">
        <v>7.1</v>
      </c>
      <c r="AC26">
        <v>9.6</v>
      </c>
      <c r="AD26" s="3">
        <v>7.4</v>
      </c>
      <c r="AE26" s="3">
        <v>11.12</v>
      </c>
      <c r="AF26" s="3">
        <v>18.28</v>
      </c>
      <c r="AG26" s="3">
        <v>15.3</v>
      </c>
      <c r="AI26" t="s">
        <v>19</v>
      </c>
      <c r="AJ26">
        <v>29.8</v>
      </c>
      <c r="AK26">
        <v>31.7</v>
      </c>
      <c r="AL26">
        <v>26.5</v>
      </c>
      <c r="AM26">
        <v>23.6</v>
      </c>
      <c r="AN26">
        <v>22.4</v>
      </c>
    </row>
    <row r="27" spans="1:40" ht="12.75">
      <c r="A27" t="s">
        <v>20</v>
      </c>
      <c r="B27" s="11"/>
      <c r="C27" s="11"/>
      <c r="D27" s="11">
        <v>61.6</v>
      </c>
      <c r="E27" s="15">
        <v>64</v>
      </c>
      <c r="F27" s="11">
        <v>60.1</v>
      </c>
      <c r="G27">
        <v>59.8</v>
      </c>
      <c r="H27">
        <v>62.2</v>
      </c>
      <c r="I27">
        <v>67.1</v>
      </c>
      <c r="J27" s="3">
        <v>61.7</v>
      </c>
      <c r="K27" s="3">
        <v>74.6</v>
      </c>
      <c r="L27" s="3">
        <v>78.9</v>
      </c>
      <c r="M27" s="3">
        <v>80.5</v>
      </c>
      <c r="N27" s="3">
        <v>82.31</v>
      </c>
      <c r="O27" s="3">
        <v>82.22</v>
      </c>
      <c r="P27" s="3">
        <v>75.93</v>
      </c>
      <c r="R27" t="s">
        <v>20</v>
      </c>
      <c r="S27" s="11"/>
      <c r="T27" s="11"/>
      <c r="U27" s="11">
        <v>18.5</v>
      </c>
      <c r="V27" s="11">
        <v>9.5</v>
      </c>
      <c r="W27" s="15">
        <v>12.2</v>
      </c>
      <c r="X27" s="3">
        <v>10.8</v>
      </c>
      <c r="Y27">
        <v>7.4</v>
      </c>
      <c r="Z27">
        <v>8.5</v>
      </c>
      <c r="AA27" s="3">
        <v>18</v>
      </c>
      <c r="AB27">
        <v>5.7</v>
      </c>
      <c r="AC27">
        <v>1.2</v>
      </c>
      <c r="AD27" s="3">
        <v>1.3</v>
      </c>
      <c r="AE27" s="3">
        <v>0.66</v>
      </c>
      <c r="AF27" s="3">
        <v>1.86</v>
      </c>
      <c r="AG27" s="3">
        <v>1.03</v>
      </c>
      <c r="AI27" t="s">
        <v>20</v>
      </c>
      <c r="AJ27">
        <v>24.8</v>
      </c>
      <c r="AK27">
        <v>25.5</v>
      </c>
      <c r="AL27">
        <v>21.2</v>
      </c>
      <c r="AM27" s="3">
        <v>17.6</v>
      </c>
      <c r="AN27">
        <v>17.1</v>
      </c>
    </row>
    <row r="28" spans="1:40" ht="12.75">
      <c r="A28" s="10" t="s">
        <v>21</v>
      </c>
      <c r="B28" s="11">
        <v>54.9</v>
      </c>
      <c r="C28" s="11">
        <v>55.7</v>
      </c>
      <c r="D28" s="11">
        <v>53.9</v>
      </c>
      <c r="E28" s="11">
        <v>54.6</v>
      </c>
      <c r="F28" s="11">
        <v>53.5</v>
      </c>
      <c r="G28" s="3">
        <v>53</v>
      </c>
      <c r="H28">
        <v>53.8</v>
      </c>
      <c r="I28">
        <v>58.7</v>
      </c>
      <c r="J28" s="3">
        <v>63.4</v>
      </c>
      <c r="K28" s="3">
        <v>64.8</v>
      </c>
      <c r="L28" s="3">
        <v>57.2</v>
      </c>
      <c r="M28" s="3">
        <v>68.2</v>
      </c>
      <c r="N28" s="3">
        <v>67.34</v>
      </c>
      <c r="O28" s="3">
        <v>65.18</v>
      </c>
      <c r="P28" s="3">
        <v>64.02</v>
      </c>
      <c r="R28" s="10" t="s">
        <v>21</v>
      </c>
      <c r="S28" s="11">
        <v>23.3</v>
      </c>
      <c r="T28" s="11">
        <v>22.2</v>
      </c>
      <c r="U28" s="11">
        <v>22.8</v>
      </c>
      <c r="V28" s="11">
        <v>22.1</v>
      </c>
      <c r="W28" s="15">
        <v>21.7</v>
      </c>
      <c r="X28" s="3">
        <v>20.8</v>
      </c>
      <c r="Y28">
        <v>21.4</v>
      </c>
      <c r="Z28">
        <v>17.4</v>
      </c>
      <c r="AA28">
        <v>12.1</v>
      </c>
      <c r="AB28">
        <v>6.7</v>
      </c>
      <c r="AC28">
        <v>22.9</v>
      </c>
      <c r="AD28" s="3">
        <v>12.4</v>
      </c>
      <c r="AE28" s="3">
        <v>13.49</v>
      </c>
      <c r="AF28" s="3">
        <v>14.82</v>
      </c>
      <c r="AG28" s="3">
        <v>15.23</v>
      </c>
      <c r="AI28" s="10" t="s">
        <v>21</v>
      </c>
      <c r="AJ28">
        <v>23.3</v>
      </c>
      <c r="AK28">
        <v>22.9</v>
      </c>
      <c r="AL28">
        <v>21.7</v>
      </c>
      <c r="AM28">
        <v>23.3</v>
      </c>
      <c r="AN28">
        <v>26.6</v>
      </c>
    </row>
    <row r="29" spans="1:40" ht="12.75">
      <c r="A29" s="10" t="s">
        <v>22</v>
      </c>
      <c r="B29" s="11">
        <v>45.8</v>
      </c>
      <c r="C29" s="11">
        <v>45.6</v>
      </c>
      <c r="D29" s="11">
        <v>49.7</v>
      </c>
      <c r="E29" s="11">
        <v>52.2</v>
      </c>
      <c r="F29" s="11">
        <v>48.4</v>
      </c>
      <c r="G29">
        <v>53.3</v>
      </c>
      <c r="H29">
        <v>46.8</v>
      </c>
      <c r="I29">
        <v>49.6</v>
      </c>
      <c r="J29" s="3">
        <v>49.7</v>
      </c>
      <c r="K29" s="3">
        <v>53</v>
      </c>
      <c r="L29" s="3">
        <v>56</v>
      </c>
      <c r="M29" s="3">
        <v>54.9</v>
      </c>
      <c r="N29" s="3">
        <v>56.88</v>
      </c>
      <c r="O29" s="3">
        <v>56.82</v>
      </c>
      <c r="P29" s="3">
        <v>58.73</v>
      </c>
      <c r="R29" s="10" t="s">
        <v>22</v>
      </c>
      <c r="S29" s="11">
        <v>31.5</v>
      </c>
      <c r="T29" s="11">
        <v>38.3</v>
      </c>
      <c r="U29" s="11">
        <v>32.9</v>
      </c>
      <c r="V29" s="11">
        <v>29.8</v>
      </c>
      <c r="W29" s="15">
        <v>34.4</v>
      </c>
      <c r="X29" s="3">
        <v>24.5</v>
      </c>
      <c r="Y29">
        <v>29.3</v>
      </c>
      <c r="Z29">
        <v>25.6</v>
      </c>
      <c r="AA29" s="3">
        <v>28</v>
      </c>
      <c r="AB29">
        <v>24.6</v>
      </c>
      <c r="AC29">
        <v>21.2</v>
      </c>
      <c r="AD29" s="3">
        <v>26.89</v>
      </c>
      <c r="AE29" s="3">
        <v>25.08</v>
      </c>
      <c r="AF29" s="3">
        <v>25.13</v>
      </c>
      <c r="AG29" s="3">
        <v>22.35</v>
      </c>
      <c r="AI29" s="10" t="s">
        <v>22</v>
      </c>
      <c r="AJ29">
        <v>18.4</v>
      </c>
      <c r="AK29">
        <v>21.4</v>
      </c>
      <c r="AL29">
        <v>21.9</v>
      </c>
      <c r="AM29" s="3">
        <v>19.5</v>
      </c>
      <c r="AN29">
        <v>18.5</v>
      </c>
    </row>
    <row r="30" spans="1:39" ht="12.75">
      <c r="A30" s="10" t="s">
        <v>24</v>
      </c>
      <c r="B30" s="11">
        <v>39.8</v>
      </c>
      <c r="C30" s="11">
        <v>39.6</v>
      </c>
      <c r="D30" s="11">
        <v>39.8</v>
      </c>
      <c r="E30" s="11">
        <v>41.6</v>
      </c>
      <c r="F30" s="11">
        <v>40.4</v>
      </c>
      <c r="G30">
        <v>38.8</v>
      </c>
      <c r="H30">
        <v>36.5</v>
      </c>
      <c r="I30">
        <v>37.5</v>
      </c>
      <c r="J30" s="3">
        <v>35.7</v>
      </c>
      <c r="K30" s="3">
        <v>37.5</v>
      </c>
      <c r="L30" s="3">
        <v>38.9</v>
      </c>
      <c r="M30" s="3">
        <v>37.8</v>
      </c>
      <c r="N30" s="3">
        <v>36.59</v>
      </c>
      <c r="O30" s="3">
        <v>36.8</v>
      </c>
      <c r="P30" s="3">
        <v>34.79</v>
      </c>
      <c r="R30" s="10" t="s">
        <v>24</v>
      </c>
      <c r="S30" s="11">
        <v>23.7</v>
      </c>
      <c r="T30" s="11">
        <v>22.6</v>
      </c>
      <c r="U30" s="11">
        <v>22.8</v>
      </c>
      <c r="V30" s="11">
        <v>23.1</v>
      </c>
      <c r="W30" s="15">
        <v>21.2</v>
      </c>
      <c r="X30" s="3">
        <v>22.6</v>
      </c>
      <c r="Y30">
        <v>22.5</v>
      </c>
      <c r="Z30" s="3">
        <v>21.9</v>
      </c>
      <c r="AA30" s="3">
        <v>24.5</v>
      </c>
      <c r="AB30" s="3">
        <v>22</v>
      </c>
      <c r="AC30" s="3">
        <v>19.5</v>
      </c>
      <c r="AD30" s="3">
        <v>21.9</v>
      </c>
      <c r="AE30" s="3">
        <v>22.82</v>
      </c>
      <c r="AF30" s="3">
        <v>21.75</v>
      </c>
      <c r="AG30" s="3">
        <v>22.56</v>
      </c>
      <c r="AI30" s="10" t="s">
        <v>24</v>
      </c>
      <c r="AJ30">
        <v>36.3</v>
      </c>
      <c r="AK30">
        <v>38.9</v>
      </c>
      <c r="AL30">
        <v>38.4</v>
      </c>
      <c r="AM30">
        <v>38.3</v>
      </c>
    </row>
    <row r="31" spans="1:40" ht="12.75">
      <c r="A31" s="10" t="s">
        <v>25</v>
      </c>
      <c r="B31" s="11">
        <v>36.1</v>
      </c>
      <c r="C31" s="11">
        <v>36.1</v>
      </c>
      <c r="D31" s="11">
        <v>34.4</v>
      </c>
      <c r="E31" s="11">
        <v>34.8</v>
      </c>
      <c r="F31" s="11">
        <v>33.6</v>
      </c>
      <c r="G31">
        <v>35.2</v>
      </c>
      <c r="H31">
        <v>33.3</v>
      </c>
      <c r="I31">
        <v>46.9</v>
      </c>
      <c r="J31" s="3">
        <v>46.4</v>
      </c>
      <c r="K31" s="3">
        <v>33</v>
      </c>
      <c r="L31" s="3">
        <v>32.1</v>
      </c>
      <c r="M31" s="3">
        <v>34.4</v>
      </c>
      <c r="N31" s="3">
        <v>35.45</v>
      </c>
      <c r="O31" s="3">
        <v>36.64</v>
      </c>
      <c r="P31" s="3">
        <v>36.68</v>
      </c>
      <c r="R31" s="10" t="s">
        <v>25</v>
      </c>
      <c r="S31" s="11">
        <v>27.4</v>
      </c>
      <c r="T31" s="11">
        <v>24.5</v>
      </c>
      <c r="U31" s="11">
        <v>24.6</v>
      </c>
      <c r="V31" s="11">
        <v>24.5</v>
      </c>
      <c r="W31" s="15">
        <v>25.1</v>
      </c>
      <c r="X31" s="3">
        <v>24.6</v>
      </c>
      <c r="Y31" s="3">
        <v>26.1</v>
      </c>
      <c r="Z31" s="3">
        <v>24.1</v>
      </c>
      <c r="AA31" s="3">
        <v>24.1</v>
      </c>
      <c r="AB31" s="3">
        <v>27</v>
      </c>
      <c r="AC31" s="3">
        <v>27</v>
      </c>
      <c r="AD31" s="3">
        <v>25.8</v>
      </c>
      <c r="AE31" s="3">
        <v>25.97</v>
      </c>
      <c r="AF31" s="3">
        <v>25.41</v>
      </c>
      <c r="AG31" s="3">
        <v>25.03</v>
      </c>
      <c r="AI31" s="10" t="s">
        <v>25</v>
      </c>
      <c r="AJ31" s="3">
        <v>38.9</v>
      </c>
      <c r="AK31" s="3">
        <v>38.8</v>
      </c>
      <c r="AL31" s="3">
        <v>28</v>
      </c>
      <c r="AM31" s="3">
        <v>28.2</v>
      </c>
      <c r="AN31" s="3">
        <v>31</v>
      </c>
    </row>
    <row r="32" spans="1:40" ht="12.75">
      <c r="A32" s="1" t="s">
        <v>26</v>
      </c>
      <c r="B32" s="4">
        <f>SUM(B6:B31)/18</f>
        <v>56.627777777777766</v>
      </c>
      <c r="C32" s="4">
        <f>SUM(C6:C31)/18</f>
        <v>56.555555555555564</v>
      </c>
      <c r="D32" s="4">
        <f>SUM(D6:D31)/26</f>
        <v>52.64230769230768</v>
      </c>
      <c r="E32" s="4">
        <f>SUM(E6:E31)/26</f>
        <v>53.03461538461537</v>
      </c>
      <c r="F32" s="4">
        <f>SUM(F6:F31)/26</f>
        <v>52.0076923076923</v>
      </c>
      <c r="G32" s="4">
        <f>SUM(G6:G31)/25</f>
        <v>54.62</v>
      </c>
      <c r="H32" s="4">
        <f>SUM(H6:H31)/25</f>
        <v>53.44799999999999</v>
      </c>
      <c r="I32" s="4">
        <f>SUM(I5:I31)/27</f>
        <v>57.0111111111111</v>
      </c>
      <c r="J32" s="4">
        <f>SUM(J5:J31)/27</f>
        <v>57.51111111111113</v>
      </c>
      <c r="K32" s="4">
        <f>SUM(K5:K31)/27</f>
        <v>59.06666666666665</v>
      </c>
      <c r="L32" s="4">
        <f>SUM(L5:L31)/27</f>
        <v>59.070370370370384</v>
      </c>
      <c r="M32" s="4">
        <f>SUM(M5:M31)/26</f>
        <v>62.39615384615385</v>
      </c>
      <c r="N32" s="4">
        <f>SUM(N5:N31)/26</f>
        <v>61.53769230769231</v>
      </c>
      <c r="O32" s="4">
        <f>SUM(O5:O31)/26</f>
        <v>59.13115384615384</v>
      </c>
      <c r="P32" s="4">
        <f>SUM(P5:P31)/26</f>
        <v>57.544230769230765</v>
      </c>
      <c r="R32" s="1" t="s">
        <v>26</v>
      </c>
      <c r="S32" s="4">
        <f>SUM(S6:S31)/18</f>
        <v>16.07222222222222</v>
      </c>
      <c r="T32" s="4">
        <f>294.2/18</f>
        <v>16.344444444444445</v>
      </c>
      <c r="U32" s="4">
        <f>SUM(U6:U31)/25</f>
        <v>15.915999999999999</v>
      </c>
      <c r="V32" s="4">
        <f>SUM(V6:V31)/25</f>
        <v>15.012000000000002</v>
      </c>
      <c r="W32" s="4">
        <f>SUM(W6:W31)/25</f>
        <v>15.991999999999997</v>
      </c>
      <c r="X32" s="4">
        <f>SUM(X6:X31)/25</f>
        <v>16.044</v>
      </c>
      <c r="Y32" s="4">
        <f>SUM(Y6:Y31)/25</f>
        <v>17.112000000000002</v>
      </c>
      <c r="Z32" s="4">
        <f>SUM(Z5:Z31)/27</f>
        <v>15.67037037037037</v>
      </c>
      <c r="AA32" s="4">
        <f>SUM(AA5:AA31)/27</f>
        <v>16.200000000000003</v>
      </c>
      <c r="AB32" s="4">
        <f>SUM(AB5:AB31)/27</f>
        <v>13.388888888888891</v>
      </c>
      <c r="AC32" s="4">
        <f>SUM(AC5:AC31)/27</f>
        <v>13.018518518518519</v>
      </c>
      <c r="AD32" s="4">
        <f>SUM(AD5:AD31)/27</f>
        <v>13.115555555555554</v>
      </c>
      <c r="AE32" s="4">
        <f>SUM(AE5:AE31)/26</f>
        <v>14.00115384615385</v>
      </c>
      <c r="AF32" s="4">
        <f>SUM(AF5:AF31)/26</f>
        <v>15.96423076923077</v>
      </c>
      <c r="AG32" s="4">
        <f>SUM(AG5:AG31)/26</f>
        <v>16.835</v>
      </c>
      <c r="AI32" s="1" t="s">
        <v>26</v>
      </c>
      <c r="AJ32" s="4">
        <f>SUM(AJ6:AJ31)/25</f>
        <v>25.155999999999995</v>
      </c>
      <c r="AK32" s="4">
        <f>SUM(AK6:AK31)/25</f>
        <v>25.62399999999999</v>
      </c>
      <c r="AL32" s="4">
        <f>SUM(AL5:AL31)/27</f>
        <v>24.033333333333335</v>
      </c>
      <c r="AM32" s="4">
        <f>SUM(AM5:AM31)/27</f>
        <v>23.137037037037036</v>
      </c>
      <c r="AN32" s="4">
        <f>SUM(AN5:AN31)/26</f>
        <v>23.37307692307693</v>
      </c>
    </row>
    <row r="33" spans="1:40" ht="12.75">
      <c r="A33" s="13" t="s">
        <v>33</v>
      </c>
      <c r="B33" s="17">
        <f aca="true" t="shared" si="0" ref="B33:G33">+(B8+B13+B14+B21+B22+B28+B29+B30+B31)/9</f>
        <v>47.87777777777779</v>
      </c>
      <c r="C33" s="17">
        <f t="shared" si="0"/>
        <v>48.20000000000001</v>
      </c>
      <c r="D33" s="17">
        <f t="shared" si="0"/>
        <v>48.02222222222221</v>
      </c>
      <c r="E33" s="17">
        <f t="shared" si="0"/>
        <v>48.777777777777786</v>
      </c>
      <c r="F33" s="17">
        <f t="shared" si="0"/>
        <v>47.699999999999996</v>
      </c>
      <c r="G33" s="17">
        <f t="shared" si="0"/>
        <v>47.63333333333333</v>
      </c>
      <c r="H33" s="17">
        <f aca="true" t="shared" si="1" ref="H33:AM33">+(H8+H13+H14+H21+H22+H28+H29+H30+H31)/9</f>
        <v>46.34444444444445</v>
      </c>
      <c r="I33" s="17">
        <f t="shared" si="1"/>
        <v>48.111111111111114</v>
      </c>
      <c r="J33" s="17">
        <f t="shared" si="1"/>
        <v>48.42222222222222</v>
      </c>
      <c r="K33" s="17">
        <f t="shared" si="1"/>
        <v>48.355555555555554</v>
      </c>
      <c r="L33" s="17">
        <f t="shared" si="1"/>
        <v>48.1</v>
      </c>
      <c r="M33" s="17">
        <f>+(M8+M13+M14+M21+M22+M28+M29+M30+M31)/8</f>
        <v>55.787499999999994</v>
      </c>
      <c r="N33" s="17">
        <f>+(N8+N13+N14+N21+N22+N28+N29+N30+N31)/8</f>
        <v>55.27750000000001</v>
      </c>
      <c r="O33" s="17">
        <f>+(O8+O13+O14+O21+O22+O28+O29+O30+O31)/8</f>
        <v>54.315</v>
      </c>
      <c r="P33" s="17">
        <f>+(P8+P13+P14+P21+P22+P28+P29+P30+P31)/8</f>
        <v>53.041250000000005</v>
      </c>
      <c r="Q33" s="14"/>
      <c r="R33" s="13" t="s">
        <v>33</v>
      </c>
      <c r="S33" s="17">
        <f t="shared" si="1"/>
        <v>21.4</v>
      </c>
      <c r="T33" s="17">
        <f t="shared" si="1"/>
        <v>21.355555555555558</v>
      </c>
      <c r="U33" s="17">
        <f t="shared" si="1"/>
        <v>21.344444444444445</v>
      </c>
      <c r="V33" s="17">
        <f t="shared" si="1"/>
        <v>20.433333333333334</v>
      </c>
      <c r="W33" s="17">
        <f t="shared" si="1"/>
        <v>20.955555555555552</v>
      </c>
      <c r="X33" s="17">
        <f t="shared" si="1"/>
        <v>20.422222222222224</v>
      </c>
      <c r="Y33" s="17">
        <f t="shared" si="1"/>
        <v>21.133333333333336</v>
      </c>
      <c r="Z33" s="17">
        <f t="shared" si="1"/>
        <v>20.355555555555554</v>
      </c>
      <c r="AA33" s="17">
        <f t="shared" si="1"/>
        <v>20.455555555555556</v>
      </c>
      <c r="AB33" s="17">
        <f t="shared" si="1"/>
        <v>18.444444444444443</v>
      </c>
      <c r="AC33" s="17">
        <f t="shared" si="1"/>
        <v>19.688888888888886</v>
      </c>
      <c r="AD33" s="17">
        <f>+(AD8+AD13+AD14+AD21+AD22+AD28+AD29+AD30+AD31)/9</f>
        <v>18.99888888888889</v>
      </c>
      <c r="AE33" s="17">
        <f>+(AE8+AE13+AE14+AE21+AE22+AE28+AE29+AE30+AE31)/9</f>
        <v>18.88</v>
      </c>
      <c r="AF33" s="17">
        <f>+(AF8+AF13+AF14+AF21+AF22+AF28+AF29+AF30+AF31)/9</f>
        <v>18.974444444444444</v>
      </c>
      <c r="AG33" s="17">
        <f>+(AG8+AG13+AG14+AG21+AG22+AG28+AG29+AG30+AG31)/9</f>
        <v>19.904444444444447</v>
      </c>
      <c r="AH33" s="14"/>
      <c r="AI33" s="13" t="s">
        <v>33</v>
      </c>
      <c r="AJ33" s="14">
        <f t="shared" si="1"/>
        <v>28.688888888888886</v>
      </c>
      <c r="AK33" s="14">
        <f t="shared" si="1"/>
        <v>29.355555555555554</v>
      </c>
      <c r="AL33" s="14">
        <f t="shared" si="1"/>
        <v>28.533333333333335</v>
      </c>
      <c r="AM33" s="14">
        <f t="shared" si="1"/>
        <v>28.022222222222222</v>
      </c>
      <c r="AN33" s="14">
        <f>+(AN8+AN13+AN14+AN21+AN22+AN28+AN29+AN30+AN31)/8</f>
        <v>27.8375</v>
      </c>
    </row>
    <row r="34" spans="1:40" ht="12.75">
      <c r="A34" s="10"/>
      <c r="B34" s="10"/>
      <c r="C34" s="10"/>
      <c r="D34" s="10"/>
      <c r="E34" s="10"/>
      <c r="F34" s="1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18" ht="12.75">
      <c r="A35" s="8" t="s">
        <v>36</v>
      </c>
      <c r="B35" s="8"/>
      <c r="C35" s="8"/>
      <c r="D35" s="8"/>
      <c r="E35" s="8"/>
      <c r="F35" s="8"/>
      <c r="R35" s="11" t="s">
        <v>42</v>
      </c>
    </row>
    <row r="36" spans="1:18" ht="12.75">
      <c r="A36" s="8" t="s">
        <v>32</v>
      </c>
      <c r="B36" s="8"/>
      <c r="C36" s="8"/>
      <c r="D36" s="8"/>
      <c r="E36" s="8"/>
      <c r="F36" s="8"/>
      <c r="R36" s="11" t="s">
        <v>43</v>
      </c>
    </row>
    <row r="37" spans="1:18" ht="12.75">
      <c r="A37" s="9" t="s">
        <v>37</v>
      </c>
      <c r="B37" s="9"/>
      <c r="C37" s="9"/>
      <c r="D37" s="9"/>
      <c r="E37" s="9"/>
      <c r="F37" s="9"/>
      <c r="R37" t="s">
        <v>37</v>
      </c>
    </row>
    <row r="38" spans="1:18" ht="12.75">
      <c r="A38" t="s">
        <v>38</v>
      </c>
      <c r="R38" t="s">
        <v>38</v>
      </c>
    </row>
    <row r="39" spans="1:18" ht="12.75">
      <c r="A39" s="11" t="s">
        <v>39</v>
      </c>
      <c r="R39" t="s">
        <v>39</v>
      </c>
    </row>
    <row r="40" spans="1:18" ht="12.75">
      <c r="A40" s="11" t="s">
        <v>40</v>
      </c>
      <c r="R40" t="s">
        <v>40</v>
      </c>
    </row>
  </sheetData>
  <sheetProtection/>
  <printOptions/>
  <pageMargins left="0.25" right="0.25" top="0.75" bottom="0.75" header="0.3" footer="0.3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Luffi</cp:lastModifiedBy>
  <cp:lastPrinted>2017-09-23T20:55:15Z</cp:lastPrinted>
  <dcterms:created xsi:type="dcterms:W3CDTF">2010-06-24T17:18:51Z</dcterms:created>
  <dcterms:modified xsi:type="dcterms:W3CDTF">2017-09-23T20:55:48Z</dcterms:modified>
  <cp:category/>
  <cp:version/>
  <cp:contentType/>
  <cp:contentStatus/>
</cp:coreProperties>
</file>